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680" windowHeight="5895" activeTab="3"/>
  </bookViews>
  <sheets>
    <sheet name="I" sheetId="1" r:id="rId1"/>
    <sheet name="II" sheetId="2" r:id="rId2"/>
    <sheet name="III" sheetId="3" r:id="rId3"/>
    <sheet name="IV" sheetId="4" r:id="rId4"/>
  </sheets>
  <definedNames/>
  <calcPr fullCalcOnLoad="1"/>
</workbook>
</file>

<file path=xl/sharedStrings.xml><?xml version="1.0" encoding="utf-8"?>
<sst xmlns="http://schemas.openxmlformats.org/spreadsheetml/2006/main" count="316" uniqueCount="61">
  <si>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</si>
  <si>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</si>
  <si>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</si>
  <si>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</si>
  <si>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</si>
  <si>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</si>
  <si>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</si>
  <si>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</si>
  <si>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</si>
  <si>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</si>
  <si>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</si>
  <si>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</si>
  <si>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</si>
  <si>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</si>
  <si>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</si>
  <si>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</si>
  <si>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</si>
  <si>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</si>
  <si>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</si>
  <si>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</si>
  <si>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</si>
  <si>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</si>
  <si>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</si>
  <si>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</si>
  <si>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</si>
  <si>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</si>
  <si>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</si>
  <si>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</si>
  <si>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</si>
  <si>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</si>
  <si>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</si>
  <si>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</si>
  <si>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</si>
  <si>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</si>
  <si>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</si>
  <si>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</si>
  <si>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</si>
  <si>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</si>
  <si>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</si>
  <si>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</si>
  <si>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</si>
  <si>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</si>
  <si>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</si>
  <si>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</si>
  <si>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</si>
  <si>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</si>
  <si>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 xml:space="preserve">Liucija Nijolė Kikutienė 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</si>
  <si>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</si>
  <si>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</si>
  <si>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</si>
  <si>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Aistė Vengrė, tel. Nr. 234 00 31, a.vengre@vtdko.lt</t>
  </si>
  <si>
    <t>IŠ VISO</t>
  </si>
  <si>
    <t>L. e. direktoriaus pareigas</t>
  </si>
  <si>
    <t>UŽ 2022 METŲ I KETVIRTĮ</t>
  </si>
  <si>
    <t>UŽ 2022 METŲ II KETVIRTĮ</t>
  </si>
  <si>
    <t>Vyriausiojo buhalterio pavaduotoja</t>
  </si>
  <si>
    <t>Rima Vaičiuvienė</t>
  </si>
  <si>
    <t>UŽ 2022 METŲ III KETVIRTĮ</t>
  </si>
  <si>
    <t>Direktorius</t>
  </si>
  <si>
    <t>Rolandas Vitkūnas</t>
  </si>
  <si>
    <t>UŽ 2022 METŲ IV KETVIRTĮ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</si>
</sst>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72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13">
      <selection activeCell="AL36" sqref="AL36:AU3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44655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4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4</v>
      </c>
      <c r="P15" s="35"/>
      <c r="Q15" s="35"/>
      <c r="R15" s="36"/>
      <c r="S15" s="34">
        <v>4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5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5</v>
      </c>
      <c r="P16" s="40"/>
      <c r="Q16" s="40"/>
      <c r="R16" s="41"/>
      <c r="S16" s="39">
        <f>SUM(S14:V15)</f>
        <v>5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1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1</v>
      </c>
      <c r="P22" s="35"/>
      <c r="Q22" s="35"/>
      <c r="R22" s="36"/>
      <c r="S22" s="34">
        <v>1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/>
      <c r="AV22" s="35"/>
      <c r="AW22" s="35"/>
      <c r="AX22" s="36"/>
    </row>
    <row r="23" spans="1:50" ht="15">
      <c r="A23" s="32" t="s">
        <v>28</v>
      </c>
      <c r="B23" s="33"/>
      <c r="C23" s="34">
        <v>4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4</v>
      </c>
      <c r="P23" s="35"/>
      <c r="Q23" s="35"/>
      <c r="R23" s="36"/>
      <c r="S23" s="34">
        <v>4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5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5</v>
      </c>
      <c r="P24" s="40"/>
      <c r="Q24" s="40"/>
      <c r="R24" s="41"/>
      <c r="S24" s="39">
        <f>SUM(S22:V23)</f>
        <v>5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0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5</v>
      </c>
      <c r="L28" s="43"/>
      <c r="M28" s="43"/>
      <c r="N28" s="43"/>
      <c r="O28" s="44"/>
      <c r="P28" s="46">
        <v>1505.7</v>
      </c>
      <c r="Q28" s="47"/>
      <c r="R28" s="47"/>
      <c r="S28" s="47"/>
      <c r="T28" s="48"/>
      <c r="U28" s="46">
        <f>+P28</f>
        <v>1505.7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5</v>
      </c>
      <c r="AF28" s="50"/>
      <c r="AG28" s="50"/>
      <c r="AH28" s="50"/>
      <c r="AI28" s="51"/>
      <c r="AJ28" s="46">
        <v>1505.7</v>
      </c>
      <c r="AK28" s="47"/>
      <c r="AL28" s="47"/>
      <c r="AM28" s="47"/>
      <c r="AN28" s="48"/>
      <c r="AO28" s="46">
        <f>+AJ28</f>
        <v>1505.7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/>
      <c r="L29" s="43"/>
      <c r="M29" s="43"/>
      <c r="N29" s="43"/>
      <c r="O29" s="44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v>51.62</v>
      </c>
      <c r="Q30" s="47"/>
      <c r="R30" s="47"/>
      <c r="S30" s="47"/>
      <c r="T30" s="48"/>
      <c r="U30" s="46">
        <f>+P30</f>
        <v>51.62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v>51.62</v>
      </c>
      <c r="AK30" s="47"/>
      <c r="AL30" s="47"/>
      <c r="AM30" s="47"/>
      <c r="AN30" s="48"/>
      <c r="AO30" s="46">
        <v>51.62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1557.32</v>
      </c>
      <c r="Q31" s="62"/>
      <c r="R31" s="62"/>
      <c r="S31" s="62"/>
      <c r="T31" s="63"/>
      <c r="U31" s="61">
        <f>SUM(U28:Y30)</f>
        <v>1557.32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1557.32</v>
      </c>
      <c r="AK31" s="62"/>
      <c r="AL31" s="62"/>
      <c r="AM31" s="62"/>
      <c r="AN31" s="63"/>
      <c r="AO31" s="61">
        <f>SUM(AO28:AS30)</f>
        <v>1557.32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46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4">
      <selection activeCell="AV36" sqref="AV3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44746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4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4</v>
      </c>
      <c r="P15" s="35"/>
      <c r="Q15" s="35"/>
      <c r="R15" s="36"/>
      <c r="S15" s="34">
        <v>4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5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5</v>
      </c>
      <c r="P16" s="40"/>
      <c r="Q16" s="40"/>
      <c r="R16" s="41"/>
      <c r="S16" s="39">
        <f>SUM(S14:V15)</f>
        <v>5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1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1</v>
      </c>
      <c r="P22" s="35"/>
      <c r="Q22" s="35"/>
      <c r="R22" s="36"/>
      <c r="S22" s="34">
        <v>1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/>
      <c r="AV22" s="35"/>
      <c r="AW22" s="35"/>
      <c r="AX22" s="36"/>
    </row>
    <row r="23" spans="1:50" ht="15">
      <c r="A23" s="32" t="s">
        <v>28</v>
      </c>
      <c r="B23" s="33"/>
      <c r="C23" s="34">
        <v>4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4</v>
      </c>
      <c r="P23" s="35"/>
      <c r="Q23" s="35"/>
      <c r="R23" s="36"/>
      <c r="S23" s="34">
        <v>4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5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5</v>
      </c>
      <c r="P24" s="40"/>
      <c r="Q24" s="40"/>
      <c r="R24" s="41"/>
      <c r="S24" s="39">
        <f>SUM(S22:V23)</f>
        <v>5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0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5</v>
      </c>
      <c r="L28" s="43"/>
      <c r="M28" s="43"/>
      <c r="N28" s="43"/>
      <c r="O28" s="44"/>
      <c r="P28" s="46">
        <f>1505.7+1613.25+26.85</f>
        <v>3145.7999999999997</v>
      </c>
      <c r="Q28" s="47"/>
      <c r="R28" s="47"/>
      <c r="S28" s="47"/>
      <c r="T28" s="48"/>
      <c r="U28" s="46">
        <f>+P28</f>
        <v>3145.7999999999997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5</v>
      </c>
      <c r="AF28" s="50"/>
      <c r="AG28" s="50"/>
      <c r="AH28" s="50"/>
      <c r="AI28" s="51"/>
      <c r="AJ28" s="46">
        <f>1613.25+26.85</f>
        <v>1640.1</v>
      </c>
      <c r="AK28" s="47"/>
      <c r="AL28" s="47"/>
      <c r="AM28" s="47"/>
      <c r="AN28" s="48"/>
      <c r="AO28" s="46">
        <f>+AJ28</f>
        <v>1640.1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/>
      <c r="L29" s="43"/>
      <c r="M29" s="43"/>
      <c r="N29" s="43"/>
      <c r="O29" s="44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51.62+73.13+1.07</f>
        <v>125.82</v>
      </c>
      <c r="Q30" s="47"/>
      <c r="R30" s="47"/>
      <c r="S30" s="47"/>
      <c r="T30" s="48"/>
      <c r="U30" s="46">
        <f>+P30</f>
        <v>125.82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73.13+1.07</f>
        <v>74.19999999999999</v>
      </c>
      <c r="AK30" s="47"/>
      <c r="AL30" s="47"/>
      <c r="AM30" s="47"/>
      <c r="AN30" s="48"/>
      <c r="AO30" s="46">
        <f>+AJ30</f>
        <v>74.19999999999999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3271.62</v>
      </c>
      <c r="Q31" s="62"/>
      <c r="R31" s="62"/>
      <c r="S31" s="62"/>
      <c r="T31" s="63"/>
      <c r="U31" s="61">
        <f>SUM(U28:Y30)</f>
        <v>3271.62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1714.3</v>
      </c>
      <c r="AK31" s="62"/>
      <c r="AL31" s="62"/>
      <c r="AM31" s="62"/>
      <c r="AN31" s="63"/>
      <c r="AO31" s="61">
        <f>SUM(AO28:AS30)</f>
        <v>1714.3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46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55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56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4">
      <selection activeCell="AL36" sqref="AL36:AU3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44834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2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2</v>
      </c>
      <c r="P15" s="35"/>
      <c r="Q15" s="35"/>
      <c r="R15" s="36"/>
      <c r="S15" s="34">
        <v>2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3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3</v>
      </c>
      <c r="P16" s="40"/>
      <c r="Q16" s="40"/>
      <c r="R16" s="41"/>
      <c r="S16" s="39">
        <f>SUM(S14:V15)</f>
        <v>3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2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2</v>
      </c>
      <c r="P22" s="35"/>
      <c r="Q22" s="35"/>
      <c r="R22" s="36"/>
      <c r="S22" s="34">
        <v>2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/>
      <c r="AV22" s="35"/>
      <c r="AW22" s="35"/>
      <c r="AX22" s="36"/>
    </row>
    <row r="23" spans="1:50" ht="15">
      <c r="A23" s="32" t="s">
        <v>28</v>
      </c>
      <c r="B23" s="33"/>
      <c r="C23" s="34">
        <v>4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4</v>
      </c>
      <c r="P23" s="35"/>
      <c r="Q23" s="35"/>
      <c r="R23" s="36"/>
      <c r="S23" s="34">
        <v>4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6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6</v>
      </c>
      <c r="P24" s="40"/>
      <c r="Q24" s="40"/>
      <c r="R24" s="41"/>
      <c r="S24" s="39">
        <f>SUM(S22:V23)</f>
        <v>6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0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6</v>
      </c>
      <c r="L28" s="43"/>
      <c r="M28" s="43"/>
      <c r="N28" s="43"/>
      <c r="O28" s="44"/>
      <c r="P28" s="46">
        <f>1505.7+1613.25+26.85+AJ28</f>
        <v>3936.24</v>
      </c>
      <c r="Q28" s="47"/>
      <c r="R28" s="47"/>
      <c r="S28" s="47"/>
      <c r="T28" s="48"/>
      <c r="U28" s="46">
        <f>+P28</f>
        <v>3936.24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3</v>
      </c>
      <c r="AF28" s="50"/>
      <c r="AG28" s="50"/>
      <c r="AH28" s="50"/>
      <c r="AI28" s="51"/>
      <c r="AJ28" s="46">
        <v>790.44</v>
      </c>
      <c r="AK28" s="47"/>
      <c r="AL28" s="47"/>
      <c r="AM28" s="47"/>
      <c r="AN28" s="48"/>
      <c r="AO28" s="46">
        <f>+AJ28</f>
        <v>790.44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/>
      <c r="L29" s="43"/>
      <c r="M29" s="43"/>
      <c r="N29" s="43"/>
      <c r="O29" s="44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51.62+73.13+1.07+AJ30</f>
        <v>157.44</v>
      </c>
      <c r="Q30" s="47"/>
      <c r="R30" s="47"/>
      <c r="S30" s="47"/>
      <c r="T30" s="48"/>
      <c r="U30" s="46">
        <f>+P30</f>
        <v>157.44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v>31.62</v>
      </c>
      <c r="AK30" s="47"/>
      <c r="AL30" s="47"/>
      <c r="AM30" s="47"/>
      <c r="AN30" s="48"/>
      <c r="AO30" s="46">
        <f>+AJ30</f>
        <v>31.62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4093.68</v>
      </c>
      <c r="Q31" s="62"/>
      <c r="R31" s="62"/>
      <c r="S31" s="62"/>
      <c r="T31" s="63"/>
      <c r="U31" s="61">
        <f>SUM(U28:Y30)</f>
        <v>4093.68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822.0600000000001</v>
      </c>
      <c r="AK31" s="62"/>
      <c r="AL31" s="62"/>
      <c r="AM31" s="62"/>
      <c r="AN31" s="63"/>
      <c r="AO31" s="61">
        <f>SUM(AO28:AS30)</f>
        <v>822.0600000000001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58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59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tabSelected="1" zoomScalePageLayoutView="0" workbookViewId="0" topLeftCell="A1">
      <selection activeCell="AY18" sqref="AY18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44929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2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2</v>
      </c>
      <c r="P15" s="35"/>
      <c r="Q15" s="35"/>
      <c r="R15" s="36"/>
      <c r="S15" s="34">
        <v>2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3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3</v>
      </c>
      <c r="P16" s="40"/>
      <c r="Q16" s="40"/>
      <c r="R16" s="41"/>
      <c r="S16" s="39">
        <f>SUM(S14:V15)</f>
        <v>3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2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2</v>
      </c>
      <c r="P22" s="35"/>
      <c r="Q22" s="35"/>
      <c r="R22" s="36"/>
      <c r="S22" s="34">
        <v>2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/>
      <c r="AV22" s="35"/>
      <c r="AW22" s="35"/>
      <c r="AX22" s="36"/>
    </row>
    <row r="23" spans="1:50" ht="15">
      <c r="A23" s="32" t="s">
        <v>28</v>
      </c>
      <c r="B23" s="33"/>
      <c r="C23" s="34">
        <v>4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4</v>
      </c>
      <c r="P23" s="35"/>
      <c r="Q23" s="35"/>
      <c r="R23" s="36"/>
      <c r="S23" s="34">
        <v>4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6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6</v>
      </c>
      <c r="P24" s="40"/>
      <c r="Q24" s="40"/>
      <c r="R24" s="41"/>
      <c r="S24" s="39">
        <f>SUM(S22:V23)</f>
        <v>6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0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6</v>
      </c>
      <c r="L28" s="43"/>
      <c r="M28" s="43"/>
      <c r="N28" s="43"/>
      <c r="O28" s="44"/>
      <c r="P28" s="46">
        <f>+III!P28+'IV'!AJ28</f>
        <v>4952.5199999999995</v>
      </c>
      <c r="Q28" s="47"/>
      <c r="R28" s="47"/>
      <c r="S28" s="47"/>
      <c r="T28" s="48"/>
      <c r="U28" s="46">
        <f>+P28</f>
        <v>4952.5199999999995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3</v>
      </c>
      <c r="AF28" s="50"/>
      <c r="AG28" s="50"/>
      <c r="AH28" s="50"/>
      <c r="AI28" s="51"/>
      <c r="AJ28" s="46">
        <v>1016.28</v>
      </c>
      <c r="AK28" s="47"/>
      <c r="AL28" s="47"/>
      <c r="AM28" s="47"/>
      <c r="AN28" s="48"/>
      <c r="AO28" s="46">
        <v>1016.28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/>
      <c r="L29" s="43"/>
      <c r="M29" s="43"/>
      <c r="N29" s="43"/>
      <c r="O29" s="44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+III!P30+'IV'!AJ30</f>
        <v>198.09</v>
      </c>
      <c r="Q30" s="47"/>
      <c r="R30" s="47"/>
      <c r="S30" s="47"/>
      <c r="T30" s="48"/>
      <c r="U30" s="46">
        <f>+P30</f>
        <v>198.09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v>40.65</v>
      </c>
      <c r="AK30" s="47"/>
      <c r="AL30" s="47"/>
      <c r="AM30" s="47"/>
      <c r="AN30" s="48"/>
      <c r="AO30" s="46">
        <f>+AJ30</f>
        <v>40.65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5150.61</v>
      </c>
      <c r="Q31" s="62"/>
      <c r="R31" s="62"/>
      <c r="S31" s="62"/>
      <c r="T31" s="63"/>
      <c r="U31" s="61">
        <f>SUM(U28:Y30)</f>
        <v>5150.61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1056.93</v>
      </c>
      <c r="AK31" s="62"/>
      <c r="AL31" s="62"/>
      <c r="AM31" s="62"/>
      <c r="AN31" s="63"/>
      <c r="AO31" s="61">
        <f>SUM(AO28:AS30)</f>
        <v>1056.93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58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59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Aistė Vengrė</cp:lastModifiedBy>
  <cp:lastPrinted>2019-07-08T10:12:59Z</cp:lastPrinted>
  <dcterms:created xsi:type="dcterms:W3CDTF">2014-04-01T10:09:10Z</dcterms:created>
  <dcterms:modified xsi:type="dcterms:W3CDTF">2023-01-03T13:18:08Z</dcterms:modified>
  <cp:category/>
  <cp:version/>
  <cp:contentType/>
  <cp:contentStatus/>
</cp:coreProperties>
</file>